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HOfa\Desktop\MOBILITE FORFAIT DURABLE\"/>
    </mc:Choice>
  </mc:AlternateContent>
  <bookViews>
    <workbookView xWindow="0" yWindow="0" windowWidth="16380" windowHeight="8196" tabRatio="500"/>
  </bookViews>
  <sheets>
    <sheet name="Feuil1" sheetId="1" r:id="rId1"/>
    <sheet name="Règles de calcul retenues" sheetId="2" r:id="rId2"/>
  </sheets>
  <definedNames>
    <definedName name="__xlnm.Print_Area" localSheetId="1">'Règles de calcul retenues'!$A$1:$H$10</definedName>
    <definedName name="_xlnm.Print_Area" localSheetId="0">Feuil1!$A$1:$E$62</definedName>
    <definedName name="_xlnm.Print_Area" localSheetId="1">'Règles de calcul retenues'!$A$1:$H$10</definedName>
  </definedNames>
  <calcPr calcId="162913" iterateDelta="1E-4"/>
</workbook>
</file>

<file path=xl/calcChain.xml><?xml version="1.0" encoding="utf-8"?>
<calcChain xmlns="http://schemas.openxmlformats.org/spreadsheetml/2006/main">
  <c r="E34" i="1" l="1"/>
  <c r="E33" i="1" l="1"/>
  <c r="E37" i="1"/>
  <c r="E39" i="1"/>
  <c r="B6" i="2"/>
  <c r="C6" i="2"/>
  <c r="D6" i="2"/>
  <c r="E6" i="2"/>
  <c r="F6" i="2"/>
  <c r="G6" i="2"/>
  <c r="B7" i="2"/>
  <c r="C7" i="2"/>
  <c r="D7" i="2"/>
  <c r="E7" i="2"/>
  <c r="F7" i="2"/>
  <c r="G7" i="2"/>
  <c r="B8" i="2"/>
  <c r="C8" i="2"/>
  <c r="D8" i="2"/>
  <c r="E8" i="2"/>
  <c r="F8" i="2"/>
  <c r="G8" i="2"/>
  <c r="B9" i="2"/>
  <c r="C9" i="2"/>
  <c r="D9" i="2"/>
  <c r="E9" i="2"/>
  <c r="F9" i="2"/>
  <c r="G9" i="2"/>
  <c r="B10" i="2"/>
  <c r="D10" i="2"/>
  <c r="F10" i="2"/>
  <c r="E40" i="1" l="1"/>
  <c r="E38" i="1"/>
</calcChain>
</file>

<file path=xl/sharedStrings.xml><?xml version="1.0" encoding="utf-8"?>
<sst xmlns="http://schemas.openxmlformats.org/spreadsheetml/2006/main" count="59" uniqueCount="55">
  <si>
    <t xml:space="preserve"> </t>
  </si>
  <si>
    <t>Déclaration sur l’honneur – forfait mobilités durables (FMD)</t>
  </si>
  <si>
    <t xml:space="preserve">ANNEE CONCERNEE PAR LA DEMANDE </t>
  </si>
  <si>
    <t>Je soussigné(e),</t>
  </si>
  <si>
    <t>NOM(s)</t>
  </si>
  <si>
    <t>Prénom(s)</t>
  </si>
  <si>
    <t>titulaire (préciser le corps)</t>
  </si>
  <si>
    <t>contractuel</t>
  </si>
  <si>
    <t>Matricule</t>
  </si>
  <si>
    <t>Numéro INSEE </t>
  </si>
  <si>
    <t>demeurant au</t>
  </si>
  <si>
    <t>et travaillant au</t>
  </si>
  <si>
    <t>déclare sur l’honneur</t>
  </si>
  <si>
    <t>remplir les conditions prévues au décret n° 2020-543 du 9 mai 2020 pour bénéficier du « forfait mobilités durables » rappelées ci-dessous :
- relever des corps personnels civils et militaires de l'Etat ; 
- ne pas bénéficier d’un logement de fonction sur mon lieu de travail ;
- ne pas bénéficier d’un véhicule de fonction ;
- ne pas être transporté gratuitement par mon employeur ;
- ne pas bénéficier de l’allocation spéciale prévue par le décret n° 83-588 du 1er juillet 1983</t>
  </si>
  <si>
    <t xml:space="preserve">utiliser un des moyens de transport éligibles au « forfait mobilités durables » mentionnés à l'article 1er du décret n° 2022-1562 du 13 décembre 2022 modifiant le décret n° 2020-543 du 9 mai 2020 relatif au versement du «forfait mobilités durables» dans la fonction publique de l’Etat pour me déplacer entre ma résidence habituelle et mon lieu de travail pendant un nombre minimal de 30 jours sur l'année civile </t>
  </si>
  <si>
    <t>Nombre de jours</t>
  </si>
  <si>
    <t xml:space="preserve">Quotité de temps de travail (1 = temps plein, 0,80 = temps partiel 80%, etc) </t>
  </si>
  <si>
    <t>avoir utilisé mon véhicule personnel en covoiturage ou avoir bénéficié d’un transport en covoiturage pour me rendre sur mon lieu de travail</t>
  </si>
  <si>
    <t xml:space="preserve"> avoir eu recours à un service d’auto-partage pour me rendre sur mon lieu de travail</t>
  </si>
  <si>
    <t>avoir utilisé mon vélo personnel</t>
  </si>
  <si>
    <t>avoir utilisé un engin de déplacement personnel motorisé</t>
  </si>
  <si>
    <t>avoir réalisé des déplacements au moyen d'une location ou d'une mise à disposition en libre-service de cyclomoteurs, motocyclettes, cycles ou cycles à pédalage assisté, ou d’engins de déplacement motorisés ou non</t>
  </si>
  <si>
    <t>Nombre total de jours réels</t>
  </si>
  <si>
    <t>Réservé service gestionnaire (si travail à temps partiel, équivalent temps plein)</t>
  </si>
  <si>
    <t>Autocalcul du montant à verser</t>
  </si>
  <si>
    <t>Montant FMD à verser</t>
  </si>
  <si>
    <t>Cas d'une utilisation inférieure à 30 jours</t>
  </si>
  <si>
    <t>Cas d'une utilisation comprise entre 30 et 59 jours</t>
  </si>
  <si>
    <t>Cas d'une utilisation comprise entre 60 et 99 jours</t>
  </si>
  <si>
    <t>Cas d'une utilisation d'au moins 100 jours</t>
  </si>
  <si>
    <r>
      <rPr>
        <sz val="11"/>
        <color indexed="8"/>
        <rFont val="Calibri"/>
        <family val="2"/>
      </rPr>
      <t xml:space="preserve">* </t>
    </r>
    <r>
      <rPr>
        <u/>
        <sz val="11"/>
        <color indexed="8"/>
        <rFont val="Calibri"/>
        <family val="2"/>
      </rPr>
      <t>Rappel</t>
    </r>
    <r>
      <rPr>
        <sz val="11"/>
        <color indexed="8"/>
        <rFont val="Calibri"/>
        <family val="2"/>
      </rPr>
      <t xml:space="preserve"> : 1 trajet = 1 aller-et-retour (maximum 1 par jour) </t>
    </r>
  </si>
  <si>
    <t>** L'équivalent temps plein permet de mettre en place la modulation du nombre de jours en fonction de la quotité prévu à l'article 3 du décret.</t>
  </si>
  <si>
    <r>
      <rPr>
        <sz val="11"/>
        <color indexed="8"/>
        <rFont val="Calibri"/>
        <family val="2"/>
      </rPr>
      <t xml:space="preserve">*** Le </t>
    </r>
    <r>
      <rPr>
        <u/>
        <sz val="11"/>
        <color indexed="8"/>
        <rFont val="Calibri"/>
        <family val="2"/>
      </rPr>
      <t>montant annuel du FMD</t>
    </r>
    <r>
      <rPr>
        <sz val="11"/>
        <color indexed="8"/>
        <rFont val="Calibri"/>
        <family val="2"/>
      </rPr>
      <t xml:space="preserve"> prévu à l'article 3 du décret du 9 mai 2020 est fixé pour un temps plein à :
- 100 € lorsque l'utilisation du moyen de transport prévue à l'article 1er est comprise entre 30 et 59 jours :
- 200 € lorsque l'utilisation du moyen de transport prévue à l'article 1er est comprise entre 60 et 99 jours ;
- 300 € lorsque l'utilisation du moyen de transport prévue à l'article 1er est d'au moins 100 jours.</t>
    </r>
  </si>
  <si>
    <t>En cas d’employeurs multiples, préciser le nom et l’adresse de l’autre employeur :</t>
  </si>
  <si>
    <t xml:space="preserve">
</t>
  </si>
  <si>
    <t>Je suis informé(e) qu’à compter du 1er septembre 2022 l’usage de ce moyen de déplacement est cumulable avec le remboursement partiel des frais de transport versé au titre du décret n°2010-676 du 21 juin 2010, que le nombre de jours de déplacements domicile-travail minimum ouvrant droit au FMD est fixé à 30 jours et que le montant du forfait versé est proportionnel au nombre de déplacements domicile-travail réalisés par l’agent au cours de l’année civile.</t>
  </si>
  <si>
    <t>Je certifie sur l’honneur l’exactitude des renseignements fournis dans la présente demande et je m’engage à signaler immédiatement toute modification qui pourrait intervenir concernant ma résidence habituelle, mon lieu de travail ou les moyens de transport utilisés.</t>
  </si>
  <si>
    <t xml:space="preserve">Fait à </t>
  </si>
  <si>
    <t xml:space="preserve">le </t>
  </si>
  <si>
    <r>
      <rPr>
        <u/>
        <sz val="10"/>
        <color indexed="8"/>
        <rFont val="Marianne"/>
        <family val="3"/>
      </rPr>
      <t>Légende</t>
    </r>
    <r>
      <rPr>
        <sz val="10"/>
        <color indexed="8"/>
        <rFont val="Marianne"/>
        <family val="3"/>
      </rPr>
      <t xml:space="preserve"> : </t>
    </r>
  </si>
  <si>
    <t>Cases à cocher avec un clic de la souris</t>
  </si>
  <si>
    <t>Cases à renseigner par l'agent</t>
  </si>
  <si>
    <t xml:space="preserve">Cases qui se calculent automatiquement </t>
  </si>
  <si>
    <t>Année et mois de paye :</t>
  </si>
  <si>
    <t>Compte PCE :</t>
  </si>
  <si>
    <t>Programme :</t>
  </si>
  <si>
    <t>Action - sous-action :</t>
  </si>
  <si>
    <t xml:space="preserve">Code prime : </t>
  </si>
  <si>
    <t>0041</t>
  </si>
  <si>
    <t>Article d'exécution Palier T2 :</t>
  </si>
  <si>
    <t>Règles de proratisation en fonction de la quotité de service</t>
  </si>
  <si>
    <t>Quotité de service/Montant FMD</t>
  </si>
  <si>
    <t>nbre de jours de déplacement minimum</t>
  </si>
  <si>
    <t>max</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</si>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</sst>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quot;"/>
    <numFmt numFmtId="165" formatCode="#,##0&quot; €&quot;;[Red]\-#,##0&quot; €&quot;"/>
    <numFmt numFmtId="166" formatCode="0\ %"/>
  </numFmts>
  <fonts count="18" x14ac:knownFonts="1">
    <font>
      <sz val="11"/>
      <color indexed="8"/>
      <name val="Calibri"/>
      <family val="2"/>
    </font>
    <font>
      <b/>
      <sz val="12"/>
      <color indexed="8"/>
      <name val="Marianne"/>
      <family val="3"/>
    </font>
    <font>
      <b/>
      <sz val="11"/>
      <color indexed="8"/>
      <name val="Marianne"/>
      <family val="3"/>
    </font>
    <font>
      <b/>
      <sz val="18"/>
      <color indexed="18"/>
      <name val="Marianne"/>
      <family val="3"/>
    </font>
    <font>
      <b/>
      <sz val="12"/>
      <color indexed="18"/>
      <name val="Marianne"/>
      <family val="3"/>
    </font>
    <font>
      <sz val="12"/>
      <color indexed="8"/>
      <name val="Calibri"/>
      <family val="2"/>
    </font>
    <font>
      <b/>
      <sz val="18"/>
      <color indexed="8"/>
      <name val="Calibri"/>
      <family val="2"/>
    </font>
    <font>
      <sz val="18"/>
      <color indexed="8"/>
      <name val="Calibri"/>
      <family val="2"/>
    </font>
    <font>
      <sz val="12"/>
      <color indexed="8"/>
      <name val="Calibri"/>
      <family val="2"/>
      <charset val="1"/>
    </font>
    <font>
      <sz val="12"/>
      <color indexed="18"/>
      <name val="Marianne"/>
      <family val="3"/>
    </font>
    <font>
      <sz val="11"/>
      <color indexed="8"/>
      <name val="Marianne"/>
      <family val="3"/>
    </font>
    <font>
      <sz val="10"/>
      <color indexed="8"/>
      <name val="Marianne"/>
      <family val="3"/>
    </font>
    <font>
      <b/>
      <sz val="10"/>
      <color indexed="8"/>
      <name val="Marianne"/>
      <family val="3"/>
    </font>
    <font>
      <i/>
      <sz val="10"/>
      <color indexed="8"/>
      <name val="Marianne"/>
      <family val="3"/>
    </font>
    <font>
      <u/>
      <sz val="11"/>
      <color indexed="8"/>
      <name val="Calibri"/>
      <family val="2"/>
    </font>
    <font>
      <sz val="10"/>
      <color indexed="18"/>
      <name val="Marianne"/>
      <family val="3"/>
    </font>
    <font>
      <u/>
      <sz val="10"/>
      <color indexed="8"/>
      <name val="Marianne"/>
      <family val="3"/>
    </font>
    <font>
      <sz val="10"/>
      <color indexed="8"/>
      <name val="Calibri"/>
      <family val="2"/>
    </font>
  </fonts>
  <fills count="9">
    <fill>
      <patternFill patternType="none"/>
    </fill>
    <fill>
      <patternFill patternType="gray125"/>
    </fill>
    <fill>
      <patternFill patternType="solid">
        <fgColor indexed="31"/>
        <bgColor indexed="42"/>
      </patternFill>
    </fill>
    <fill>
      <patternFill patternType="solid">
        <fgColor indexed="13"/>
        <bgColor indexed="34"/>
      </patternFill>
    </fill>
    <fill>
      <patternFill patternType="solid">
        <fgColor indexed="22"/>
        <bgColor indexed="31"/>
      </patternFill>
    </fill>
    <fill>
      <patternFill patternType="solid">
        <fgColor indexed="9"/>
        <bgColor indexed="26"/>
      </patternFill>
    </fill>
    <fill>
      <patternFill patternType="solid">
        <fgColor indexed="42"/>
        <bgColor indexed="31"/>
      </patternFill>
    </fill>
    <fill>
      <patternFill patternType="solid">
        <fgColor indexed="43"/>
        <bgColor indexed="26"/>
      </patternFill>
    </fill>
    <fill>
      <patternFill patternType="solid">
        <fgColor indexed="26"/>
        <bgColor indexed="43"/>
      </patternFill>
    </fill>
  </fills>
  <borders count="7">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67">
    <xf numFmtId="0" fontId="0" fillId="0" borderId="0" xfId="0"/>
    <xf numFmtId="0" fontId="2" fillId="0" borderId="0" xfId="0" applyFont="1" applyAlignment="1">
      <alignment vertical="top" wrapText="1"/>
    </xf>
    <xf numFmtId="0" fontId="4" fillId="0" borderId="0" xfId="0" applyFont="1" applyBorder="1" applyAlignment="1">
      <alignment horizontal="center" vertical="center"/>
    </xf>
    <xf numFmtId="0" fontId="5" fillId="0" borderId="0" xfId="0" applyFont="1" applyAlignment="1">
      <alignment horizontal="center" vertical="center"/>
    </xf>
    <xf numFmtId="0" fontId="7" fillId="2" borderId="2" xfId="0" applyFont="1" applyFill="1" applyBorder="1" applyAlignment="1">
      <alignment horizontal="center" vertical="center"/>
    </xf>
    <xf numFmtId="0" fontId="5" fillId="0" borderId="2" xfId="0" applyFont="1" applyBorder="1" applyAlignment="1">
      <alignment horizontal="left" vertical="center"/>
    </xf>
    <xf numFmtId="0" fontId="8" fillId="0" borderId="0" xfId="0" applyFont="1"/>
    <xf numFmtId="0" fontId="8" fillId="0" borderId="0" xfId="0" applyFont="1" applyAlignment="1">
      <alignment horizontal="right"/>
    </xf>
    <xf numFmtId="0" fontId="5" fillId="0" borderId="0" xfId="0" applyFont="1" applyAlignment="1">
      <alignment vertical="center"/>
    </xf>
    <xf numFmtId="0" fontId="5" fillId="0" borderId="0" xfId="0" applyFont="1"/>
    <xf numFmtId="0" fontId="9" fillId="0" borderId="0" xfId="0" applyFont="1" applyAlignment="1">
      <alignment horizontal="left" vertical="center" readingOrder="1"/>
    </xf>
    <xf numFmtId="0" fontId="0" fillId="0" borderId="0" xfId="0" applyAlignment="1"/>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xf numFmtId="0" fontId="12"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 fillId="0" borderId="2" xfId="0" applyFont="1" applyBorder="1" applyAlignment="1">
      <alignment horizontal="center" vertical="center"/>
    </xf>
    <xf numFmtId="3" fontId="12" fillId="3" borderId="2" xfId="0" applyNumberFormat="1" applyFont="1" applyFill="1" applyBorder="1" applyAlignment="1">
      <alignment horizontal="center" vertical="center"/>
    </xf>
    <xf numFmtId="3" fontId="12" fillId="4" borderId="2" xfId="0" applyNumberFormat="1"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3" fontId="12" fillId="5" borderId="6" xfId="0" applyNumberFormat="1" applyFont="1" applyFill="1" applyBorder="1" applyAlignment="1">
      <alignment horizontal="center" vertical="center"/>
    </xf>
    <xf numFmtId="0" fontId="2" fillId="5" borderId="2" xfId="0" applyFont="1" applyFill="1" applyBorder="1" applyAlignment="1">
      <alignment horizontal="center" vertical="center" wrapText="1"/>
    </xf>
    <xf numFmtId="164" fontId="12" fillId="3" borderId="2" xfId="0" applyNumberFormat="1" applyFont="1" applyFill="1" applyBorder="1" applyAlignment="1">
      <alignment horizontal="center" vertical="center"/>
    </xf>
    <xf numFmtId="0" fontId="15" fillId="0" borderId="0" xfId="0" applyFont="1" applyAlignment="1">
      <alignment horizontal="left" vertical="center" readingOrder="1"/>
    </xf>
    <xf numFmtId="0" fontId="11" fillId="0" borderId="0" xfId="0" applyFont="1"/>
    <xf numFmtId="0" fontId="16" fillId="0" borderId="0" xfId="0" applyFont="1"/>
    <xf numFmtId="0" fontId="11" fillId="0" borderId="0" xfId="0" applyFont="1" applyBorder="1" applyAlignment="1">
      <alignment horizontal="left"/>
    </xf>
    <xf numFmtId="0" fontId="11" fillId="0" borderId="0" xfId="0" applyFont="1" applyAlignment="1">
      <alignment horizontal="left"/>
    </xf>
    <xf numFmtId="0" fontId="17" fillId="2" borderId="2" xfId="0" applyFont="1" applyFill="1" applyBorder="1"/>
    <xf numFmtId="0" fontId="17" fillId="7" borderId="2" xfId="0" applyFont="1" applyFill="1" applyBorder="1"/>
    <xf numFmtId="49" fontId="0" fillId="0" borderId="0" xfId="0" applyNumberFormat="1"/>
    <xf numFmtId="0" fontId="0" fillId="0" borderId="0" xfId="0" applyAlignment="1">
      <alignment horizontal="center"/>
    </xf>
    <xf numFmtId="0" fontId="0" fillId="0" borderId="0" xfId="0" applyAlignment="1">
      <alignment horizontal="center" vertical="center"/>
    </xf>
    <xf numFmtId="165" fontId="2" fillId="0" borderId="6" xfId="0" applyNumberFormat="1" applyFont="1" applyBorder="1" applyAlignment="1">
      <alignment horizontal="center" vertical="center"/>
    </xf>
    <xf numFmtId="0" fontId="10" fillId="8" borderId="2" xfId="0" applyFont="1" applyFill="1" applyBorder="1" applyAlignment="1">
      <alignment horizontal="center" vertical="center"/>
    </xf>
    <xf numFmtId="166" fontId="2" fillId="0" borderId="2" xfId="0" applyNumberFormat="1" applyFont="1" applyBorder="1" applyAlignment="1">
      <alignment horizontal="center"/>
    </xf>
    <xf numFmtId="1" fontId="2"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5" fillId="0" borderId="0" xfId="0" applyFont="1" applyBorder="1" applyAlignment="1">
      <alignment horizontal="justify" vertical="center" wrapText="1"/>
    </xf>
    <xf numFmtId="0" fontId="5" fillId="0" borderId="2" xfId="0" applyFont="1" applyBorder="1" applyAlignment="1">
      <alignment horizontal="justify" vertical="center" wrapText="1"/>
    </xf>
    <xf numFmtId="0" fontId="11" fillId="0" borderId="0" xfId="0" applyFont="1" applyBorder="1" applyAlignment="1">
      <alignment horizontal="left"/>
    </xf>
    <xf numFmtId="0" fontId="2" fillId="6" borderId="2" xfId="0" applyFont="1" applyFill="1" applyBorder="1" applyAlignment="1">
      <alignment horizontal="center"/>
    </xf>
    <xf numFmtId="0" fontId="2" fillId="5" borderId="2" xfId="0" applyFont="1" applyFill="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2" borderId="2" xfId="0" applyFont="1" applyFill="1" applyBorder="1" applyAlignment="1">
      <alignment vertical="center" wrapText="1"/>
    </xf>
    <xf numFmtId="0" fontId="10" fillId="4" borderId="2" xfId="0" applyFont="1" applyFill="1" applyBorder="1" applyAlignment="1">
      <alignment horizontal="center" vertical="center"/>
    </xf>
    <xf numFmtId="0" fontId="8" fillId="0" borderId="0" xfId="0" applyFont="1" applyBorder="1" applyAlignment="1">
      <alignment horizontal="center" vertical="center"/>
    </xf>
    <xf numFmtId="0" fontId="5" fillId="2" borderId="2" xfId="0" applyFont="1" applyFill="1" applyBorder="1" applyAlignment="1">
      <alignment vertical="center" wrapText="1"/>
    </xf>
    <xf numFmtId="0" fontId="10" fillId="0" borderId="0" xfId="0" applyFont="1" applyBorder="1" applyAlignment="1">
      <alignment vertical="center" wrapText="1"/>
    </xf>
    <xf numFmtId="49" fontId="10" fillId="0" borderId="0" xfId="0" applyNumberFormat="1" applyFont="1" applyBorder="1" applyAlignment="1">
      <alignment horizontal="justify" vertical="top" wrapText="1"/>
    </xf>
    <xf numFmtId="0" fontId="13" fillId="0" borderId="2" xfId="0" applyFont="1" applyBorder="1" applyAlignment="1">
      <alignment horizontal="center" vertical="center"/>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xf>
    <xf numFmtId="0" fontId="8" fillId="0" borderId="0" xfId="0" applyNumberFormat="1" applyFont="1" applyAlignment="1">
      <alignment horizontal="center" vertical="center"/>
    </xf>
    <xf numFmtId="0" fontId="1" fillId="0" borderId="0" xfId="0" applyFont="1" applyBorder="1" applyAlignment="1">
      <alignment horizontal="right" vertical="top" wrapText="1"/>
    </xf>
    <xf numFmtId="0" fontId="3" fillId="0" borderId="0" xfId="0" applyFont="1" applyBorder="1" applyAlignment="1">
      <alignment horizontal="center" vertical="center"/>
    </xf>
    <xf numFmtId="0" fontId="6" fillId="0" borderId="1" xfId="0" applyFont="1" applyBorder="1" applyAlignment="1">
      <alignment horizontal="center"/>
    </xf>
    <xf numFmtId="0" fontId="8" fillId="0" borderId="3" xfId="0" applyFont="1" applyBorder="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FBFBF"/>
      <rgbColor rgb="00808080"/>
      <rgbColor rgb="009999FF"/>
      <rgbColor rgb="00993366"/>
      <rgbColor rgb="00FFF2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D9D9D9"/>
      <rgbColor rgb="00FFE6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714375</xdr:colOff>
      <xdr:row>53</xdr:row>
      <xdr:rowOff>19050</xdr:rowOff>
    </xdr:from>
    <xdr:to>
      <xdr:col>3</xdr:col>
      <xdr:colOff>1504950</xdr:colOff>
      <xdr:row>58</xdr:row>
      <xdr:rowOff>76200</xdr:rowOff>
    </xdr:to>
    <xdr:sp macro="" textlink="" fLocksText="0">
      <xdr:nvSpPr>
        <xdr:cNvPr id="1025" name="Rectangle 16"/>
        <xdr:cNvSpPr>
          <a:spLocks noChangeArrowheads="1"/>
        </xdr:cNvSpPr>
      </xdr:nvSpPr>
      <xdr:spPr bwMode="auto">
        <a:xfrm>
          <a:off x="3648075" y="17678400"/>
          <a:ext cx="2419350" cy="1009650"/>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1200" b="0" i="0" u="none" strike="noStrike" baseline="0">
              <a:solidFill>
                <a:srgbClr val="000000"/>
              </a:solidFill>
              <a:latin typeface="Calibri"/>
              <a:cs typeface="Calibri"/>
            </a:rPr>
            <a:t>Signature de l'agent</a:t>
          </a:r>
        </a:p>
      </xdr:txBody>
    </xdr:sp>
    <xdr:clientData/>
  </xdr:twoCellAnchor>
  <xdr:twoCellAnchor editAs="absolute">
    <xdr:from>
      <xdr:col>4</xdr:col>
      <xdr:colOff>476250</xdr:colOff>
      <xdr:row>53</xdr:row>
      <xdr:rowOff>9525</xdr:rowOff>
    </xdr:from>
    <xdr:to>
      <xdr:col>4</xdr:col>
      <xdr:colOff>2857500</xdr:colOff>
      <xdr:row>58</xdr:row>
      <xdr:rowOff>76200</xdr:rowOff>
    </xdr:to>
    <xdr:sp macro="" textlink="" fLocksText="0">
      <xdr:nvSpPr>
        <xdr:cNvPr id="1026" name="Rectangle 12"/>
        <xdr:cNvSpPr>
          <a:spLocks noChangeArrowheads="1"/>
        </xdr:cNvSpPr>
      </xdr:nvSpPr>
      <xdr:spPr bwMode="auto">
        <a:xfrm>
          <a:off x="8534400" y="17668875"/>
          <a:ext cx="2381250" cy="1019175"/>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1200" b="0" i="0" u="none" strike="noStrike" baseline="0">
              <a:solidFill>
                <a:srgbClr val="000000"/>
              </a:solidFill>
              <a:latin typeface="Calibri"/>
              <a:cs typeface="Calibri"/>
            </a:rPr>
            <a:t>Signature du BRH</a:t>
          </a:r>
        </a:p>
      </xdr:txBody>
    </xdr:sp>
    <xdr:clientData/>
  </xdr:twoCellAnchor>
  <xdr:twoCellAnchor editAs="absolute">
    <xdr:from>
      <xdr:col>1</xdr:col>
      <xdr:colOff>19050</xdr:colOff>
      <xdr:row>51</xdr:row>
      <xdr:rowOff>0</xdr:rowOff>
    </xdr:from>
    <xdr:to>
      <xdr:col>1</xdr:col>
      <xdr:colOff>2105025</xdr:colOff>
      <xdr:row>52</xdr:row>
      <xdr:rowOff>38100</xdr:rowOff>
    </xdr:to>
    <xdr:sp macro="" textlink="">
      <xdr:nvSpPr>
        <xdr:cNvPr id="1027" name="Rectangle 10"/>
        <xdr:cNvSpPr>
          <a:spLocks noChangeArrowheads="1"/>
        </xdr:cNvSpPr>
      </xdr:nvSpPr>
      <xdr:spPr bwMode="auto">
        <a:xfrm>
          <a:off x="628650" y="17049750"/>
          <a:ext cx="2085975" cy="228600"/>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209550</xdr:colOff>
      <xdr:row>51</xdr:row>
      <xdr:rowOff>0</xdr:rowOff>
    </xdr:from>
    <xdr:to>
      <xdr:col>3</xdr:col>
      <xdr:colOff>676275</xdr:colOff>
      <xdr:row>52</xdr:row>
      <xdr:rowOff>38100</xdr:rowOff>
    </xdr:to>
    <xdr:sp macro="" textlink="">
      <xdr:nvSpPr>
        <xdr:cNvPr id="1028" name="Rectangle 11"/>
        <xdr:cNvSpPr>
          <a:spLocks noChangeArrowheads="1"/>
        </xdr:cNvSpPr>
      </xdr:nvSpPr>
      <xdr:spPr bwMode="auto">
        <a:xfrm>
          <a:off x="3143250" y="17049750"/>
          <a:ext cx="2095500" cy="228600"/>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absolute">
        <xdr:from>
          <xdr:col>0</xdr:col>
          <xdr:colOff>160020</xdr:colOff>
          <xdr:row>22</xdr:row>
          <xdr:rowOff>228600</xdr:rowOff>
        </xdr:from>
        <xdr:to>
          <xdr:col>0</xdr:col>
          <xdr:colOff>350520</xdr:colOff>
          <xdr:row>22</xdr:row>
          <xdr:rowOff>426720</xdr:rowOff>
        </xdr:to>
        <xdr:sp macro="" textlink="">
          <xdr:nvSpPr>
            <xdr:cNvPr id="1029" name="Check Box 1"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23</xdr:row>
          <xdr:rowOff>106680</xdr:rowOff>
        </xdr:from>
        <xdr:to>
          <xdr:col>0</xdr:col>
          <xdr:colOff>350520</xdr:colOff>
          <xdr:row>23</xdr:row>
          <xdr:rowOff>304800</xdr:rowOff>
        </xdr:to>
        <xdr:sp macro="" textlink="">
          <xdr:nvSpPr>
            <xdr:cNvPr id="1030" name="Check Box 2"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31</xdr:row>
          <xdr:rowOff>76200</xdr:rowOff>
        </xdr:from>
        <xdr:to>
          <xdr:col>0</xdr:col>
          <xdr:colOff>312420</xdr:colOff>
          <xdr:row>31</xdr:row>
          <xdr:rowOff>274320</xdr:rowOff>
        </xdr:to>
        <xdr:sp macro="" textlink="">
          <xdr:nvSpPr>
            <xdr:cNvPr id="1031" name="Check Box 3"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27</xdr:row>
          <xdr:rowOff>83820</xdr:rowOff>
        </xdr:from>
        <xdr:to>
          <xdr:col>0</xdr:col>
          <xdr:colOff>350520</xdr:colOff>
          <xdr:row>27</xdr:row>
          <xdr:rowOff>289560</xdr:rowOff>
        </xdr:to>
        <xdr:sp macro="" textlink="">
          <xdr:nvSpPr>
            <xdr:cNvPr id="1032" name="Check Box 4"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29</xdr:row>
          <xdr:rowOff>68580</xdr:rowOff>
        </xdr:from>
        <xdr:to>
          <xdr:col>0</xdr:col>
          <xdr:colOff>304800</xdr:colOff>
          <xdr:row>29</xdr:row>
          <xdr:rowOff>266700</xdr:rowOff>
        </xdr:to>
        <xdr:sp macro="" textlink="">
          <xdr:nvSpPr>
            <xdr:cNvPr id="1033" name="Check Box 5"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28</xdr:row>
          <xdr:rowOff>68580</xdr:rowOff>
        </xdr:from>
        <xdr:to>
          <xdr:col>0</xdr:col>
          <xdr:colOff>297180</xdr:colOff>
          <xdr:row>28</xdr:row>
          <xdr:rowOff>266700</xdr:rowOff>
        </xdr:to>
        <xdr:sp macro="" textlink="">
          <xdr:nvSpPr>
            <xdr:cNvPr id="1034" name="Check Box 6"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44</xdr:row>
          <xdr:rowOff>0</xdr:rowOff>
        </xdr:from>
        <xdr:to>
          <xdr:col>0</xdr:col>
          <xdr:colOff>350520</xdr:colOff>
          <xdr:row>45</xdr:row>
          <xdr:rowOff>7620</xdr:rowOff>
        </xdr:to>
        <xdr:sp macro="" textlink="">
          <xdr:nvSpPr>
            <xdr:cNvPr id="1035" name="Check Box 7"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47</xdr:row>
          <xdr:rowOff>213360</xdr:rowOff>
        </xdr:from>
        <xdr:to>
          <xdr:col>0</xdr:col>
          <xdr:colOff>350520</xdr:colOff>
          <xdr:row>47</xdr:row>
          <xdr:rowOff>411480</xdr:rowOff>
        </xdr:to>
        <xdr:sp macro="" textlink="">
          <xdr:nvSpPr>
            <xdr:cNvPr id="1036" name="Check Box 8"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49</xdr:row>
          <xdr:rowOff>60960</xdr:rowOff>
        </xdr:from>
        <xdr:to>
          <xdr:col>0</xdr:col>
          <xdr:colOff>350520</xdr:colOff>
          <xdr:row>49</xdr:row>
          <xdr:rowOff>266700</xdr:rowOff>
        </xdr:to>
        <xdr:sp macro="" textlink="">
          <xdr:nvSpPr>
            <xdr:cNvPr id="1037" name="Check Box 9"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30</xdr:row>
          <xdr:rowOff>22860</xdr:rowOff>
        </xdr:from>
        <xdr:to>
          <xdr:col>0</xdr:col>
          <xdr:colOff>350520</xdr:colOff>
          <xdr:row>30</xdr:row>
          <xdr:rowOff>220980</xdr:rowOff>
        </xdr:to>
        <xdr:sp macro="" textlink="">
          <xdr:nvSpPr>
            <xdr:cNvPr id="1038" name="Check Box 11"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190500</xdr:colOff>
          <xdr:row>53</xdr:row>
          <xdr:rowOff>137160</xdr:rowOff>
        </xdr:from>
        <xdr:to>
          <xdr:col>0</xdr:col>
          <xdr:colOff>350520</xdr:colOff>
          <xdr:row>54</xdr:row>
          <xdr:rowOff>182880</xdr:rowOff>
        </xdr:to>
        <xdr:sp macro="" textlink="">
          <xdr:nvSpPr>
            <xdr:cNvPr id="1039" name="Check Box 14"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1</xdr:col>
      <xdr:colOff>934308</xdr:colOff>
      <xdr:row>2</xdr:row>
      <xdr:rowOff>117254</xdr:rowOff>
    </xdr:to>
    <xdr:pic>
      <xdr:nvPicPr>
        <xdr:cNvPr id="2" name="Image 1"/>
        <xdr:cNvPicPr>
          <a:picLocks noChangeAspect="1"/>
        </xdr:cNvPicPr>
      </xdr:nvPicPr>
      <xdr:blipFill>
        <a:blip xmlns:r="http://schemas.openxmlformats.org/officeDocument/2006/relationships" r:embed="rId1"/>
        <a:stretch>
          <a:fillRect/>
        </a:stretch>
      </xdr:blipFill>
      <xdr:spPr>
        <a:xfrm>
          <a:off x="0" y="190500"/>
          <a:ext cx="1540444" cy="983163"/>
        </a:xfrm>
        <a:prstGeom prst="rect">
          <a:avLst/>
        </a:prstGeom>
      </xdr:spPr>
    </xdr:pic>
    <xdr:clientData/>
  </xdr:twoCellAnchor>
  <xdr:twoCellAnchor editAs="oneCell">
    <xdr:from>
      <xdr:col>4</xdr:col>
      <xdr:colOff>1688523</xdr:colOff>
      <xdr:row>0</xdr:row>
      <xdr:rowOff>25978</xdr:rowOff>
    </xdr:from>
    <xdr:to>
      <xdr:col>4</xdr:col>
      <xdr:colOff>3301888</xdr:colOff>
      <xdr:row>1</xdr:row>
      <xdr:rowOff>512564</xdr:rowOff>
    </xdr:to>
    <xdr:pic>
      <xdr:nvPicPr>
        <xdr:cNvPr id="6" name="Image 5"/>
        <xdr:cNvPicPr>
          <a:picLocks noChangeAspect="1"/>
        </xdr:cNvPicPr>
      </xdr:nvPicPr>
      <xdr:blipFill>
        <a:blip xmlns:r="http://schemas.openxmlformats.org/officeDocument/2006/relationships" r:embed="rId2"/>
        <a:stretch>
          <a:fillRect/>
        </a:stretch>
      </xdr:blipFill>
      <xdr:spPr>
        <a:xfrm>
          <a:off x="9741478" y="25978"/>
          <a:ext cx="1613365" cy="6770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2"/>
  <sheetViews>
    <sheetView tabSelected="1" view="pageBreakPreview" topLeftCell="B1" zoomScale="110" zoomScaleSheetLayoutView="110" workbookViewId="0">
      <selection activeCell="E33" sqref="E33"/>
    </sheetView>
  </sheetViews>
  <sheetFormatPr baseColWidth="10" defaultColWidth="10.6640625" defaultRowHeight="14.4" x14ac:dyDescent="0.3"/>
  <cols>
    <col min="1" max="1" width="9.109375" customWidth="1"/>
    <col min="2" max="2" width="34.88671875" customWidth="1"/>
    <col min="3" max="3" width="24.44140625" customWidth="1"/>
    <col min="4" max="4" width="52.44140625" customWidth="1"/>
    <col min="5" max="5" width="50.33203125" customWidth="1"/>
  </cols>
  <sheetData>
    <row r="1" spans="1:6" ht="15" customHeight="1" x14ac:dyDescent="0.3">
      <c r="D1" s="61"/>
      <c r="E1" s="61"/>
      <c r="F1" s="1"/>
    </row>
    <row r="2" spans="1:6" ht="68.25" customHeight="1" x14ac:dyDescent="0.3">
      <c r="B2" t="s">
        <v>0</v>
      </c>
      <c r="D2" s="61"/>
      <c r="E2" s="61"/>
      <c r="F2" s="1"/>
    </row>
    <row r="3" spans="1:6" ht="23.4" x14ac:dyDescent="0.3">
      <c r="A3" s="62" t="s">
        <v>1</v>
      </c>
      <c r="B3" s="62"/>
      <c r="C3" s="62"/>
      <c r="D3" s="62"/>
      <c r="E3" s="62"/>
    </row>
    <row r="4" spans="1:6" ht="15.6" x14ac:dyDescent="0.3">
      <c r="A4" s="2"/>
      <c r="B4" s="3"/>
      <c r="C4" s="3"/>
      <c r="D4" s="3"/>
      <c r="E4" s="3"/>
    </row>
    <row r="5" spans="1:6" ht="23.4" x14ac:dyDescent="0.45">
      <c r="C5" s="63" t="s">
        <v>2</v>
      </c>
      <c r="D5" s="63"/>
      <c r="E5" s="4"/>
    </row>
    <row r="7" spans="1:6" ht="16.350000000000001" customHeight="1" x14ac:dyDescent="0.3">
      <c r="A7" s="64" t="s">
        <v>3</v>
      </c>
      <c r="B7" s="64"/>
      <c r="C7" s="5" t="s">
        <v>4</v>
      </c>
      <c r="D7" s="59"/>
      <c r="E7" s="59"/>
    </row>
    <row r="8" spans="1:6" ht="16.350000000000001" customHeight="1" x14ac:dyDescent="0.3">
      <c r="A8" s="6"/>
      <c r="B8" s="6"/>
      <c r="C8" s="5" t="s">
        <v>5</v>
      </c>
      <c r="D8" s="59"/>
      <c r="E8" s="59"/>
    </row>
    <row r="9" spans="1:6" ht="16.350000000000001" customHeight="1" x14ac:dyDescent="0.3">
      <c r="A9" s="6"/>
      <c r="B9" s="7"/>
      <c r="C9" s="5" t="s">
        <v>6</v>
      </c>
      <c r="D9" s="59"/>
      <c r="E9" s="59"/>
    </row>
    <row r="10" spans="1:6" ht="16.350000000000001" customHeight="1" x14ac:dyDescent="0.3">
      <c r="A10" s="6"/>
      <c r="B10" s="7"/>
      <c r="C10" s="5" t="s">
        <v>7</v>
      </c>
      <c r="D10" s="59"/>
      <c r="E10" s="59"/>
    </row>
    <row r="11" spans="1:6" ht="16.350000000000001" customHeight="1" x14ac:dyDescent="0.3">
      <c r="A11" s="6"/>
      <c r="B11" s="6"/>
      <c r="C11" s="5" t="s">
        <v>8</v>
      </c>
      <c r="D11" s="59"/>
      <c r="E11" s="59"/>
    </row>
    <row r="12" spans="1:6" ht="16.350000000000001" customHeight="1" x14ac:dyDescent="0.3">
      <c r="A12" s="6"/>
      <c r="B12" s="6"/>
      <c r="C12" s="5" t="s">
        <v>9</v>
      </c>
      <c r="D12" s="59"/>
      <c r="E12" s="59"/>
    </row>
    <row r="13" spans="1:6" ht="8.85" customHeight="1" x14ac:dyDescent="0.3">
      <c r="A13" s="6"/>
      <c r="B13" s="6"/>
      <c r="C13" s="8"/>
      <c r="D13" s="8"/>
      <c r="E13" s="9"/>
    </row>
    <row r="14" spans="1:6" ht="15.6" x14ac:dyDescent="0.3">
      <c r="A14" s="60" t="s">
        <v>10</v>
      </c>
      <c r="B14" s="60"/>
      <c r="C14" s="53"/>
      <c r="D14" s="53"/>
      <c r="E14" s="53"/>
    </row>
    <row r="15" spans="1:6" ht="15.6" x14ac:dyDescent="0.3">
      <c r="A15" s="6"/>
      <c r="B15" s="6"/>
      <c r="C15" s="53"/>
      <c r="D15" s="53"/>
      <c r="E15" s="53"/>
    </row>
    <row r="16" spans="1:6" ht="15.6" x14ac:dyDescent="0.3">
      <c r="A16" s="6"/>
      <c r="B16" s="6"/>
      <c r="C16" s="53"/>
      <c r="D16" s="53"/>
      <c r="E16" s="53"/>
    </row>
    <row r="17" spans="1:5" ht="15.6" x14ac:dyDescent="0.3">
      <c r="A17" s="6"/>
      <c r="B17" s="6"/>
      <c r="C17" s="8"/>
      <c r="D17" s="8"/>
      <c r="E17" s="9"/>
    </row>
    <row r="18" spans="1:5" ht="15.6" x14ac:dyDescent="0.3">
      <c r="A18" s="52" t="s">
        <v>11</v>
      </c>
      <c r="B18" s="52"/>
      <c r="C18" s="53"/>
      <c r="D18" s="53"/>
      <c r="E18" s="53"/>
    </row>
    <row r="19" spans="1:5" ht="15.6" x14ac:dyDescent="0.3">
      <c r="A19" s="9"/>
      <c r="B19" s="9"/>
      <c r="C19" s="53"/>
      <c r="D19" s="53"/>
      <c r="E19" s="53"/>
    </row>
    <row r="20" spans="1:5" ht="15.6" x14ac:dyDescent="0.3">
      <c r="A20" s="9"/>
      <c r="B20" s="9"/>
      <c r="C20" s="53"/>
      <c r="D20" s="53"/>
      <c r="E20" s="53"/>
    </row>
    <row r="22" spans="1:5" ht="15.6" x14ac:dyDescent="0.3">
      <c r="A22" s="10" t="s">
        <v>12</v>
      </c>
    </row>
    <row r="23" spans="1:5" ht="106.5" customHeight="1" x14ac:dyDescent="0.3">
      <c r="A23" s="11"/>
      <c r="B23" s="54" t="s">
        <v>13</v>
      </c>
      <c r="C23" s="54"/>
      <c r="D23" s="54"/>
      <c r="E23" s="54"/>
    </row>
    <row r="24" spans="1:5" ht="63" customHeight="1" x14ac:dyDescent="0.3">
      <c r="B24" s="55" t="s">
        <v>14</v>
      </c>
      <c r="C24" s="55"/>
      <c r="D24" s="55"/>
      <c r="E24" s="55"/>
    </row>
    <row r="25" spans="1:5" ht="14.25" customHeight="1" x14ac:dyDescent="0.3">
      <c r="B25" s="12"/>
      <c r="C25" s="13"/>
      <c r="D25" s="13"/>
      <c r="E25" s="14"/>
    </row>
    <row r="26" spans="1:5" ht="30" customHeight="1" x14ac:dyDescent="0.3">
      <c r="E26" s="15" t="s">
        <v>15</v>
      </c>
    </row>
    <row r="27" spans="1:5" ht="29.85" customHeight="1" x14ac:dyDescent="0.3">
      <c r="B27" s="56" t="s">
        <v>16</v>
      </c>
      <c r="C27" s="56"/>
      <c r="D27" s="56"/>
      <c r="E27" s="16">
        <v>1</v>
      </c>
    </row>
    <row r="28" spans="1:5" ht="29.85" customHeight="1" x14ac:dyDescent="0.3">
      <c r="B28" s="57" t="s">
        <v>17</v>
      </c>
      <c r="C28" s="57"/>
      <c r="D28" s="57"/>
      <c r="E28" s="17">
        <v>0</v>
      </c>
    </row>
    <row r="29" spans="1:5" ht="29.85" customHeight="1" x14ac:dyDescent="0.3">
      <c r="B29" s="57" t="s">
        <v>18</v>
      </c>
      <c r="C29" s="57"/>
      <c r="D29" s="57"/>
      <c r="E29" s="17">
        <v>0</v>
      </c>
    </row>
    <row r="30" spans="1:5" ht="29.85" customHeight="1" x14ac:dyDescent="0.3">
      <c r="B30" s="57" t="s">
        <v>19</v>
      </c>
      <c r="C30" s="57"/>
      <c r="D30" s="57"/>
      <c r="E30" s="17">
        <v>0</v>
      </c>
    </row>
    <row r="31" spans="1:5" ht="29.85" customHeight="1" x14ac:dyDescent="0.3">
      <c r="B31" s="57" t="s">
        <v>20</v>
      </c>
      <c r="C31" s="57"/>
      <c r="D31" s="57"/>
      <c r="E31" s="17">
        <v>0</v>
      </c>
    </row>
    <row r="32" spans="1:5" ht="29.85" customHeight="1" x14ac:dyDescent="0.3">
      <c r="B32" s="57" t="s">
        <v>21</v>
      </c>
      <c r="C32" s="57"/>
      <c r="D32" s="57"/>
      <c r="E32" s="17">
        <v>0</v>
      </c>
    </row>
    <row r="33" spans="2:5" ht="29.85" customHeight="1" x14ac:dyDescent="0.3">
      <c r="B33" s="58" t="s">
        <v>22</v>
      </c>
      <c r="C33" s="58"/>
      <c r="D33" s="58"/>
      <c r="E33" s="19">
        <f>SUM(E28:E32)</f>
        <v>0</v>
      </c>
    </row>
    <row r="34" spans="2:5" ht="29.85" customHeight="1" x14ac:dyDescent="0.3">
      <c r="B34" s="51" t="s">
        <v>23</v>
      </c>
      <c r="C34" s="51"/>
      <c r="D34" s="51"/>
      <c r="E34" s="20">
        <f>SUM(E28:E32)*(1/E27)</f>
        <v>0</v>
      </c>
    </row>
    <row r="35" spans="2:5" x14ac:dyDescent="0.3">
      <c r="C35" s="21"/>
      <c r="D35" s="22"/>
      <c r="E35" s="23"/>
    </row>
    <row r="36" spans="2:5" x14ac:dyDescent="0.3">
      <c r="C36" s="46" t="s">
        <v>24</v>
      </c>
      <c r="D36" s="46"/>
      <c r="E36" s="46"/>
    </row>
    <row r="37" spans="2:5" ht="34.5" customHeight="1" x14ac:dyDescent="0.3">
      <c r="C37" s="47" t="s">
        <v>25</v>
      </c>
      <c r="D37" s="24" t="s">
        <v>26</v>
      </c>
      <c r="E37" s="25" t="str">
        <f>IF(AND(E34&lt;30), "0€","NON")</f>
        <v>0€</v>
      </c>
    </row>
    <row r="38" spans="2:5" ht="34.5" customHeight="1" x14ac:dyDescent="0.3">
      <c r="C38" s="47"/>
      <c r="D38" s="24" t="s">
        <v>27</v>
      </c>
      <c r="E38" s="25" t="str">
        <f>IF(AND(E34&gt;=30,E34&lt;=59),"100€","NON")</f>
        <v>NON</v>
      </c>
    </row>
    <row r="39" spans="2:5" ht="34.5" customHeight="1" x14ac:dyDescent="0.3">
      <c r="C39" s="47"/>
      <c r="D39" s="24" t="s">
        <v>28</v>
      </c>
      <c r="E39" s="25" t="str">
        <f>IF(AND(E34&gt;=60,E34&lt;=99),"200€","NON")</f>
        <v>NON</v>
      </c>
    </row>
    <row r="40" spans="2:5" ht="34.5" customHeight="1" x14ac:dyDescent="0.3">
      <c r="C40" s="47"/>
      <c r="D40" s="24" t="s">
        <v>29</v>
      </c>
      <c r="E40" s="25" t="str">
        <f>IF(AND(E34&gt;99), "300€","NON")</f>
        <v>NON</v>
      </c>
    </row>
    <row r="41" spans="2:5" ht="13.95" customHeight="1" x14ac:dyDescent="0.3">
      <c r="B41" s="48" t="s">
        <v>30</v>
      </c>
      <c r="C41" s="48"/>
      <c r="D41" s="48"/>
      <c r="E41" s="48"/>
    </row>
    <row r="42" spans="2:5" ht="21" customHeight="1" x14ac:dyDescent="0.3">
      <c r="B42" s="49" t="s">
        <v>31</v>
      </c>
      <c r="C42" s="49"/>
      <c r="D42" s="49"/>
      <c r="E42" s="49"/>
    </row>
    <row r="43" spans="2:5" ht="57" customHeight="1" x14ac:dyDescent="0.3">
      <c r="B43" s="48" t="s">
        <v>32</v>
      </c>
      <c r="C43" s="48"/>
      <c r="D43" s="48"/>
      <c r="E43" s="48"/>
    </row>
    <row r="44" spans="2:5" ht="9.4499999999999993" customHeight="1" x14ac:dyDescent="0.3"/>
    <row r="45" spans="2:5" ht="15.6" x14ac:dyDescent="0.3">
      <c r="B45" s="9" t="s">
        <v>33</v>
      </c>
    </row>
    <row r="46" spans="2:5" ht="48.75" customHeight="1" x14ac:dyDescent="0.3">
      <c r="B46" s="50" t="s">
        <v>34</v>
      </c>
      <c r="C46" s="50"/>
      <c r="D46" s="50"/>
      <c r="E46" s="50"/>
    </row>
    <row r="48" spans="2:5" ht="65.25" customHeight="1" x14ac:dyDescent="0.3">
      <c r="B48" s="43" t="s">
        <v>35</v>
      </c>
      <c r="C48" s="43"/>
      <c r="D48" s="43"/>
      <c r="E48" s="43"/>
    </row>
    <row r="50" spans="1:5" ht="35.25" customHeight="1" x14ac:dyDescent="0.3">
      <c r="B50" s="44" t="s">
        <v>36</v>
      </c>
      <c r="C50" s="44"/>
      <c r="D50" s="44"/>
      <c r="E50" s="44"/>
    </row>
    <row r="51" spans="1:5" ht="27.15" customHeight="1" x14ac:dyDescent="0.3"/>
    <row r="52" spans="1:5" x14ac:dyDescent="0.3">
      <c r="A52" s="26" t="s">
        <v>37</v>
      </c>
      <c r="C52" t="s">
        <v>38</v>
      </c>
    </row>
    <row r="53" spans="1:5" ht="33.15" customHeight="1" x14ac:dyDescent="0.3"/>
    <row r="54" spans="1:5" x14ac:dyDescent="0.3">
      <c r="A54" s="27"/>
      <c r="B54" s="28" t="s">
        <v>39</v>
      </c>
      <c r="C54" s="27"/>
      <c r="E54" s="11"/>
    </row>
    <row r="55" spans="1:5" x14ac:dyDescent="0.3">
      <c r="A55" s="29"/>
      <c r="B55" s="30" t="s">
        <v>40</v>
      </c>
      <c r="C55" s="30"/>
    </row>
    <row r="56" spans="1:5" x14ac:dyDescent="0.3">
      <c r="A56" s="31"/>
      <c r="B56" s="45" t="s">
        <v>41</v>
      </c>
      <c r="C56" s="45"/>
    </row>
    <row r="57" spans="1:5" x14ac:dyDescent="0.3">
      <c r="A57" s="32"/>
      <c r="B57" s="27" t="s">
        <v>42</v>
      </c>
      <c r="C57" s="27"/>
    </row>
    <row r="59" spans="1:5" ht="31.2" customHeight="1" x14ac:dyDescent="0.3"/>
    <row r="60" spans="1:5" x14ac:dyDescent="0.3">
      <c r="B60" t="s">
        <v>43</v>
      </c>
      <c r="C60" s="33"/>
      <c r="D60" t="s">
        <v>44</v>
      </c>
      <c r="E60" s="33"/>
    </row>
    <row r="61" spans="1:5" x14ac:dyDescent="0.3">
      <c r="B61" t="s">
        <v>45</v>
      </c>
      <c r="C61" s="33"/>
      <c r="D61" t="s">
        <v>46</v>
      </c>
      <c r="E61" s="33"/>
    </row>
    <row r="62" spans="1:5" x14ac:dyDescent="0.3">
      <c r="B62" t="s">
        <v>47</v>
      </c>
      <c r="C62" s="33" t="s">
        <v>48</v>
      </c>
      <c r="D62" t="s">
        <v>49</v>
      </c>
      <c r="E62" s="33"/>
    </row>
  </sheetData>
  <sheetProtection selectLockedCells="1" selectUnlockedCells="1"/>
  <mergeCells count="33">
    <mergeCell ref="D8:E8"/>
    <mergeCell ref="D1:E2"/>
    <mergeCell ref="A3:E3"/>
    <mergeCell ref="C5:D5"/>
    <mergeCell ref="A7:B7"/>
    <mergeCell ref="D7:E7"/>
    <mergeCell ref="D9:E9"/>
    <mergeCell ref="D10:E10"/>
    <mergeCell ref="D11:E11"/>
    <mergeCell ref="D12:E12"/>
    <mergeCell ref="A14:B14"/>
    <mergeCell ref="C14:E16"/>
    <mergeCell ref="B34:D34"/>
    <mergeCell ref="A18:B18"/>
    <mergeCell ref="C18:E20"/>
    <mergeCell ref="B23:E23"/>
    <mergeCell ref="B24:E24"/>
    <mergeCell ref="B27:D27"/>
    <mergeCell ref="B28:D28"/>
    <mergeCell ref="B29:D29"/>
    <mergeCell ref="B30:D30"/>
    <mergeCell ref="B31:D31"/>
    <mergeCell ref="B32:D32"/>
    <mergeCell ref="B33:D33"/>
    <mergeCell ref="B48:E48"/>
    <mergeCell ref="B50:E50"/>
    <mergeCell ref="B56:C56"/>
    <mergeCell ref="C36:E36"/>
    <mergeCell ref="C37:C40"/>
    <mergeCell ref="B41:E41"/>
    <mergeCell ref="B42:E42"/>
    <mergeCell ref="B43:E43"/>
    <mergeCell ref="B46:E46"/>
  </mergeCells>
  <printOptions horizontalCentered="1"/>
  <pageMargins left="0.70000000000000007" right="0.70000000000000007" top="0.75" bottom="0.75" header="0.51181102362204722" footer="0.51181102362204722"/>
  <pageSetup paperSize="9" scale="47"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1">
              <controlPr defaultSize="0" autoFill="0" autoLine="0" autoPict="0" altText="">
                <anchor>
                  <from>
                    <xdr:col>0</xdr:col>
                    <xdr:colOff>160020</xdr:colOff>
                    <xdr:row>22</xdr:row>
                    <xdr:rowOff>228600</xdr:rowOff>
                  </from>
                  <to>
                    <xdr:col>0</xdr:col>
                    <xdr:colOff>350520</xdr:colOff>
                    <xdr:row>22</xdr:row>
                    <xdr:rowOff>426720</xdr:rowOff>
                  </to>
                </anchor>
              </controlPr>
            </control>
          </mc:Choice>
        </mc:AlternateContent>
        <mc:AlternateContent xmlns:mc="http://schemas.openxmlformats.org/markup-compatibility/2006">
          <mc:Choice Requires="x14">
            <control shapeId="1030" r:id="rId5" name="Check Box 2">
              <controlPr defaultSize="0" autoFill="0" autoLine="0" autoPict="0" altText="">
                <anchor>
                  <from>
                    <xdr:col>0</xdr:col>
                    <xdr:colOff>160020</xdr:colOff>
                    <xdr:row>23</xdr:row>
                    <xdr:rowOff>106680</xdr:rowOff>
                  </from>
                  <to>
                    <xdr:col>0</xdr:col>
                    <xdr:colOff>350520</xdr:colOff>
                    <xdr:row>23</xdr:row>
                    <xdr:rowOff>304800</xdr:rowOff>
                  </to>
                </anchor>
              </controlPr>
            </control>
          </mc:Choice>
        </mc:AlternateContent>
        <mc:AlternateContent xmlns:mc="http://schemas.openxmlformats.org/markup-compatibility/2006">
          <mc:Choice Requires="x14">
            <control shapeId="1031" r:id="rId6" name="Check Box 3">
              <controlPr defaultSize="0" autoFill="0" autoLine="0" autoPict="0" altText="">
                <anchor>
                  <from>
                    <xdr:col>0</xdr:col>
                    <xdr:colOff>160020</xdr:colOff>
                    <xdr:row>31</xdr:row>
                    <xdr:rowOff>76200</xdr:rowOff>
                  </from>
                  <to>
                    <xdr:col>0</xdr:col>
                    <xdr:colOff>312420</xdr:colOff>
                    <xdr:row>31</xdr:row>
                    <xdr:rowOff>274320</xdr:rowOff>
                  </to>
                </anchor>
              </controlPr>
            </control>
          </mc:Choice>
        </mc:AlternateContent>
        <mc:AlternateContent xmlns:mc="http://schemas.openxmlformats.org/markup-compatibility/2006">
          <mc:Choice Requires="x14">
            <control shapeId="1032" r:id="rId7" name="Check Box 4">
              <controlPr defaultSize="0" autoFill="0" autoLine="0" autoPict="0" altText="">
                <anchor>
                  <from>
                    <xdr:col>0</xdr:col>
                    <xdr:colOff>160020</xdr:colOff>
                    <xdr:row>27</xdr:row>
                    <xdr:rowOff>83820</xdr:rowOff>
                  </from>
                  <to>
                    <xdr:col>0</xdr:col>
                    <xdr:colOff>350520</xdr:colOff>
                    <xdr:row>27</xdr:row>
                    <xdr:rowOff>289560</xdr:rowOff>
                  </to>
                </anchor>
              </controlPr>
            </control>
          </mc:Choice>
        </mc:AlternateContent>
        <mc:AlternateContent xmlns:mc="http://schemas.openxmlformats.org/markup-compatibility/2006">
          <mc:Choice Requires="x14">
            <control shapeId="1033" r:id="rId8" name="Check Box 5">
              <controlPr defaultSize="0" autoFill="0" autoLine="0" autoPict="0" altText="">
                <anchor>
                  <from>
                    <xdr:col>0</xdr:col>
                    <xdr:colOff>160020</xdr:colOff>
                    <xdr:row>29</xdr:row>
                    <xdr:rowOff>68580</xdr:rowOff>
                  </from>
                  <to>
                    <xdr:col>0</xdr:col>
                    <xdr:colOff>304800</xdr:colOff>
                    <xdr:row>29</xdr:row>
                    <xdr:rowOff>266700</xdr:rowOff>
                  </to>
                </anchor>
              </controlPr>
            </control>
          </mc:Choice>
        </mc:AlternateContent>
        <mc:AlternateContent xmlns:mc="http://schemas.openxmlformats.org/markup-compatibility/2006">
          <mc:Choice Requires="x14">
            <control shapeId="1034" r:id="rId9" name="Check Box 6">
              <controlPr defaultSize="0" autoFill="0" autoLine="0" autoPict="0" altText="">
                <anchor>
                  <from>
                    <xdr:col>0</xdr:col>
                    <xdr:colOff>160020</xdr:colOff>
                    <xdr:row>28</xdr:row>
                    <xdr:rowOff>68580</xdr:rowOff>
                  </from>
                  <to>
                    <xdr:col>0</xdr:col>
                    <xdr:colOff>297180</xdr:colOff>
                    <xdr:row>28</xdr:row>
                    <xdr:rowOff>266700</xdr:rowOff>
                  </to>
                </anchor>
              </controlPr>
            </control>
          </mc:Choice>
        </mc:AlternateContent>
        <mc:AlternateContent xmlns:mc="http://schemas.openxmlformats.org/markup-compatibility/2006">
          <mc:Choice Requires="x14">
            <control shapeId="1035" r:id="rId10" name="Check Box 7">
              <controlPr defaultSize="0" autoFill="0" autoLine="0" autoPict="0" altText="">
                <anchor>
                  <from>
                    <xdr:col>0</xdr:col>
                    <xdr:colOff>160020</xdr:colOff>
                    <xdr:row>44</xdr:row>
                    <xdr:rowOff>0</xdr:rowOff>
                  </from>
                  <to>
                    <xdr:col>0</xdr:col>
                    <xdr:colOff>350520</xdr:colOff>
                    <xdr:row>45</xdr:row>
                    <xdr:rowOff>7620</xdr:rowOff>
                  </to>
                </anchor>
              </controlPr>
            </control>
          </mc:Choice>
        </mc:AlternateContent>
        <mc:AlternateContent xmlns:mc="http://schemas.openxmlformats.org/markup-compatibility/2006">
          <mc:Choice Requires="x14">
            <control shapeId="1036" r:id="rId11" name="Check Box 8">
              <controlPr defaultSize="0" autoFill="0" autoLine="0" autoPict="0" altText="">
                <anchor>
                  <from>
                    <xdr:col>0</xdr:col>
                    <xdr:colOff>160020</xdr:colOff>
                    <xdr:row>47</xdr:row>
                    <xdr:rowOff>213360</xdr:rowOff>
                  </from>
                  <to>
                    <xdr:col>0</xdr:col>
                    <xdr:colOff>350520</xdr:colOff>
                    <xdr:row>47</xdr:row>
                    <xdr:rowOff>411480</xdr:rowOff>
                  </to>
                </anchor>
              </controlPr>
            </control>
          </mc:Choice>
        </mc:AlternateContent>
        <mc:AlternateContent xmlns:mc="http://schemas.openxmlformats.org/markup-compatibility/2006">
          <mc:Choice Requires="x14">
            <control shapeId="1037" r:id="rId12" name="Check Box 9">
              <controlPr defaultSize="0" autoFill="0" autoLine="0" autoPict="0" altText="">
                <anchor>
                  <from>
                    <xdr:col>0</xdr:col>
                    <xdr:colOff>160020</xdr:colOff>
                    <xdr:row>49</xdr:row>
                    <xdr:rowOff>60960</xdr:rowOff>
                  </from>
                  <to>
                    <xdr:col>0</xdr:col>
                    <xdr:colOff>350520</xdr:colOff>
                    <xdr:row>49</xdr:row>
                    <xdr:rowOff>266700</xdr:rowOff>
                  </to>
                </anchor>
              </controlPr>
            </control>
          </mc:Choice>
        </mc:AlternateContent>
        <mc:AlternateContent xmlns:mc="http://schemas.openxmlformats.org/markup-compatibility/2006">
          <mc:Choice Requires="x14">
            <control shapeId="1038" r:id="rId13" name="Check Box 11">
              <controlPr defaultSize="0" autoFill="0" autoLine="0" autoPict="0" altText="">
                <anchor>
                  <from>
                    <xdr:col>0</xdr:col>
                    <xdr:colOff>160020</xdr:colOff>
                    <xdr:row>30</xdr:row>
                    <xdr:rowOff>22860</xdr:rowOff>
                  </from>
                  <to>
                    <xdr:col>0</xdr:col>
                    <xdr:colOff>350520</xdr:colOff>
                    <xdr:row>30</xdr:row>
                    <xdr:rowOff>220980</xdr:rowOff>
                  </to>
                </anchor>
              </controlPr>
            </control>
          </mc:Choice>
        </mc:AlternateContent>
        <mc:AlternateContent xmlns:mc="http://schemas.openxmlformats.org/markup-compatibility/2006">
          <mc:Choice Requires="x14">
            <control shapeId="1039" r:id="rId14" name="Check Box 14">
              <controlPr defaultSize="0" autoFill="0" autoLine="0" autoPict="0" altText="">
                <anchor>
                  <from>
                    <xdr:col>0</xdr:col>
                    <xdr:colOff>190500</xdr:colOff>
                    <xdr:row>53</xdr:row>
                    <xdr:rowOff>137160</xdr:rowOff>
                  </from>
                  <to>
                    <xdr:col>0</xdr:col>
                    <xdr:colOff>350520</xdr:colOff>
                    <xdr:row>54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zoomScale="110" zoomScaleSheetLayoutView="110" workbookViewId="0">
      <selection activeCell="C7" sqref="C7"/>
    </sheetView>
  </sheetViews>
  <sheetFormatPr baseColWidth="10" defaultColWidth="10.6640625" defaultRowHeight="14.4" x14ac:dyDescent="0.3"/>
  <cols>
    <col min="1" max="1" width="40.6640625" style="34" customWidth="1"/>
    <col min="2" max="2" width="45.6640625" style="35" customWidth="1"/>
    <col min="3" max="6" width="9.109375" style="35" customWidth="1"/>
    <col min="7" max="7" width="15.88671875" style="35" customWidth="1"/>
  </cols>
  <sheetData>
    <row r="1" spans="1:8" ht="19.5" customHeight="1" x14ac:dyDescent="0.3">
      <c r="A1" s="65" t="s">
        <v>50</v>
      </c>
      <c r="B1" s="65"/>
      <c r="C1" s="65"/>
      <c r="D1" s="65"/>
      <c r="E1" s="65"/>
      <c r="F1" s="65"/>
      <c r="G1" s="65"/>
      <c r="H1" s="65"/>
    </row>
    <row r="3" spans="1:8" ht="29.25" customHeight="1" x14ac:dyDescent="0.3">
      <c r="A3" s="58" t="s">
        <v>51</v>
      </c>
      <c r="B3" s="36">
        <v>300</v>
      </c>
      <c r="C3" s="66">
        <v>200</v>
      </c>
      <c r="D3" s="66"/>
      <c r="E3" s="66">
        <v>100</v>
      </c>
      <c r="F3" s="66"/>
      <c r="G3" s="66">
        <v>0</v>
      </c>
      <c r="H3" s="66"/>
    </row>
    <row r="4" spans="1:8" ht="24" customHeight="1" x14ac:dyDescent="0.3">
      <c r="A4" s="58"/>
      <c r="B4" s="37" t="s">
        <v>52</v>
      </c>
      <c r="C4" s="37" t="s">
        <v>53</v>
      </c>
      <c r="D4" s="37" t="s">
        <v>54</v>
      </c>
      <c r="E4" s="37" t="s">
        <v>53</v>
      </c>
      <c r="F4" s="37" t="s">
        <v>54</v>
      </c>
      <c r="G4" s="37" t="s">
        <v>53</v>
      </c>
      <c r="H4" s="37" t="s">
        <v>54</v>
      </c>
    </row>
    <row r="5" spans="1:8" ht="19.5" customHeight="1" x14ac:dyDescent="0.3">
      <c r="A5" s="38">
        <v>1</v>
      </c>
      <c r="B5" s="18">
        <v>100</v>
      </c>
      <c r="C5" s="39">
        <v>99</v>
      </c>
      <c r="D5" s="40">
        <v>60</v>
      </c>
      <c r="E5" s="39">
        <v>59</v>
      </c>
      <c r="F5" s="41">
        <v>30</v>
      </c>
      <c r="G5" s="42">
        <v>29</v>
      </c>
      <c r="H5" s="40">
        <v>0</v>
      </c>
    </row>
    <row r="6" spans="1:8" ht="19.5" customHeight="1" x14ac:dyDescent="0.3">
      <c r="A6" s="38">
        <v>0.9</v>
      </c>
      <c r="B6" s="18">
        <f t="shared" ref="B6:G6" si="0">B5*0.9</f>
        <v>90</v>
      </c>
      <c r="C6" s="39">
        <f t="shared" si="0"/>
        <v>89.100000000000009</v>
      </c>
      <c r="D6" s="40">
        <f t="shared" si="0"/>
        <v>54</v>
      </c>
      <c r="E6" s="39">
        <f t="shared" si="0"/>
        <v>53.1</v>
      </c>
      <c r="F6" s="41">
        <f t="shared" si="0"/>
        <v>27</v>
      </c>
      <c r="G6" s="39">
        <f t="shared" si="0"/>
        <v>26.1</v>
      </c>
      <c r="H6" s="40">
        <v>0</v>
      </c>
    </row>
    <row r="7" spans="1:8" ht="19.5" customHeight="1" x14ac:dyDescent="0.3">
      <c r="A7" s="38">
        <v>0.8</v>
      </c>
      <c r="B7" s="18">
        <f t="shared" ref="B7:G7" si="1">B5*0.8</f>
        <v>80</v>
      </c>
      <c r="C7" s="39">
        <f t="shared" si="1"/>
        <v>79.2</v>
      </c>
      <c r="D7" s="40">
        <f t="shared" si="1"/>
        <v>48</v>
      </c>
      <c r="E7" s="39">
        <f t="shared" si="1"/>
        <v>47.2</v>
      </c>
      <c r="F7" s="41">
        <f t="shared" si="1"/>
        <v>24</v>
      </c>
      <c r="G7" s="39">
        <f t="shared" si="1"/>
        <v>23.200000000000003</v>
      </c>
      <c r="H7" s="40">
        <v>0</v>
      </c>
    </row>
    <row r="8" spans="1:8" ht="19.5" customHeight="1" x14ac:dyDescent="0.3">
      <c r="A8" s="38">
        <v>0.7</v>
      </c>
      <c r="B8" s="18">
        <f t="shared" ref="B8:G8" si="2">B5*0.7</f>
        <v>70</v>
      </c>
      <c r="C8" s="39">
        <f t="shared" si="2"/>
        <v>69.3</v>
      </c>
      <c r="D8" s="41">
        <f t="shared" si="2"/>
        <v>42</v>
      </c>
      <c r="E8" s="39">
        <f t="shared" si="2"/>
        <v>41.3</v>
      </c>
      <c r="F8" s="41">
        <f t="shared" si="2"/>
        <v>21</v>
      </c>
      <c r="G8" s="39">
        <f t="shared" si="2"/>
        <v>20.299999999999997</v>
      </c>
      <c r="H8" s="40">
        <v>0</v>
      </c>
    </row>
    <row r="9" spans="1:8" ht="19.5" customHeight="1" x14ac:dyDescent="0.3">
      <c r="A9" s="38">
        <v>0.6</v>
      </c>
      <c r="B9" s="18">
        <f t="shared" ref="B9:G9" si="3">B5*0.6</f>
        <v>60</v>
      </c>
      <c r="C9" s="39">
        <f t="shared" si="3"/>
        <v>59.4</v>
      </c>
      <c r="D9" s="41">
        <f t="shared" si="3"/>
        <v>36</v>
      </c>
      <c r="E9" s="39">
        <f t="shared" si="3"/>
        <v>35.4</v>
      </c>
      <c r="F9" s="41">
        <f t="shared" si="3"/>
        <v>18</v>
      </c>
      <c r="G9" s="39">
        <f t="shared" si="3"/>
        <v>17.399999999999999</v>
      </c>
      <c r="H9" s="40">
        <v>0</v>
      </c>
    </row>
    <row r="10" spans="1:8" ht="19.5" customHeight="1" x14ac:dyDescent="0.3">
      <c r="A10" s="38">
        <v>0.5</v>
      </c>
      <c r="B10" s="18">
        <f>B5*0.5</f>
        <v>50</v>
      </c>
      <c r="C10" s="39">
        <v>49</v>
      </c>
      <c r="D10" s="40">
        <f>D5*0.5</f>
        <v>30</v>
      </c>
      <c r="E10" s="39">
        <v>29</v>
      </c>
      <c r="F10" s="41">
        <f>F5*0.5</f>
        <v>15</v>
      </c>
      <c r="G10" s="39">
        <v>14</v>
      </c>
      <c r="H10" s="40">
        <v>0</v>
      </c>
    </row>
  </sheetData>
  <sheetProtection selectLockedCells="1" selectUnlockedCells="1"/>
  <mergeCells count="5">
    <mergeCell ref="A1:H1"/>
    <mergeCell ref="A3:A4"/>
    <mergeCell ref="C3:D3"/>
    <mergeCell ref="E3:F3"/>
    <mergeCell ref="G3:H3"/>
  </mergeCells>
  <pageMargins left="0.70833333333333337" right="0.70833333333333337" top="0.74791666666666667" bottom="0.74791666666666667" header="0.51181102362204722" footer="0.51181102362204722"/>
  <pageSetup paperSize="9" scale="88"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49</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Feuil1</vt:lpstr>
      <vt:lpstr>Règles de calcul retenues</vt:lpstr>
      <vt:lpstr>'Règles de calcul retenues'!__xlnm.Print_Area</vt:lpstr>
      <vt:lpstr>Feuil1!Zone_d_impression</vt:lpstr>
      <vt:lpstr>'Règles de calcul retenues'!Zone_d_impression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DUARTE-MARTINS Émilia</dc:creator>
  <cp:lastModifiedBy>BAHO Farid</cp:lastModifiedBy>
  <cp:revision>14</cp:revision>
  <cp:lastPrinted>2024-12-06T13:13:19Z</cp:lastPrinted>
  <dcterms:created xsi:type="dcterms:W3CDTF">2022-12-22T14:07:41Z</dcterms:created>
  <dcterms:modified xsi:type="dcterms:W3CDTF">2025-01-14T07:47:30Z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ies>
</file>